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140" windowHeight="12540" activeTab="0"/>
  </bookViews>
  <sheets>
    <sheet name="I-2" sheetId="1" r:id="rId1"/>
    <sheet name="Метадеректер" sheetId="2" r:id="rId2"/>
  </sheets>
  <definedNames>
    <definedName name="_xlnm.Print_Area" localSheetId="0">'I-2'!$A$1:$U$20</definedName>
  </definedNames>
  <calcPr fullCalcOnLoad="1"/>
</workbook>
</file>

<file path=xl/sharedStrings.xml><?xml version="1.0" encoding="utf-8"?>
<sst xmlns="http://schemas.openxmlformats.org/spreadsheetml/2006/main" count="52" uniqueCount="39">
  <si>
    <t>1000 т</t>
  </si>
  <si>
    <t>Қауіпті қалдықтарды басқару</t>
  </si>
  <si>
    <t>Бірлігі</t>
  </si>
  <si>
    <t>Жыл басындағы қауіпті қалдықтардың саны</t>
  </si>
  <si>
    <t>Жыл бойы түзілетін қауіпті қалдықтар</t>
  </si>
  <si>
    <t>Жыл ішінде импортталатын қауіпті қалдықтар</t>
  </si>
  <si>
    <t>Жыл бойы экспортталатын қауіпті қалдықтар</t>
  </si>
  <si>
    <t xml:space="preserve">Импорт - экспорт
</t>
  </si>
  <si>
    <t>Жыл ішінде өңделген немесе жойылған қауіпті қалдықтар</t>
  </si>
  <si>
    <t xml:space="preserve">оның ішінде  </t>
  </si>
  <si>
    <t>Өңдеу</t>
  </si>
  <si>
    <t>Өртеу</t>
  </si>
  <si>
    <t>Жерлеу</t>
  </si>
  <si>
    <t xml:space="preserve">Жоюдың басқа түрлері </t>
  </si>
  <si>
    <t>Жыл соңындағы қауіпті қалдықтардың саны</t>
  </si>
  <si>
    <t>Ескертулер:</t>
  </si>
  <si>
    <t>26 465, 5</t>
  </si>
  <si>
    <t>годовая</t>
  </si>
  <si>
    <t>-</t>
  </si>
  <si>
    <t>74-93-11</t>
  </si>
  <si>
    <t>Көрсеткіш</t>
  </si>
  <si>
    <t>Көрсеткішті анықтау</t>
  </si>
  <si>
    <t>Бұл көрсеткіш қауіпті қалдықтардың трансшекаралық тасымалын және олардың жойылуын бақылау туралы Базель конвенциясының 2-бабында айқындалатын ел шегіндегі қауіпті қалдықтардың қорын, сондай-ақ жалпы елде және өңдеу әдістері (қайта өңдеу, жағу, көму және басқа да әдістер) бойынша түзілетін, экспортталатын, импортталатын және өңделген қалдықтардың мөлшерін айқындайды.</t>
  </si>
  <si>
    <t>Өлшем бірлігі</t>
  </si>
  <si>
    <t xml:space="preserve">Жылына мың метрикалық тонна өлшенеді.
</t>
  </si>
  <si>
    <t xml:space="preserve">Кезеңділігі </t>
  </si>
  <si>
    <t>Ақпарат көзі</t>
  </si>
  <si>
    <t>Біріктіру деңгейі</t>
  </si>
  <si>
    <t>Қазақстан Республикасы бойынша</t>
  </si>
  <si>
    <t>Әдіснамасы/
есептеу әдістемесі</t>
  </si>
  <si>
    <t xml:space="preserve">"Қалдықтарды түгендеу жөніндегі есеп және оны толтыру жөніндегі Нұсқаулық" Қазақстан Республикасы Энергетика министрінің м.а. 2016 жылғы 29 шілдедегі № 352 бұйрығы. Қазақстан Республикасының Әділет министрлігінде 2016 жылы 14 қыркүйекте № 14234 болып тіркелді
</t>
  </si>
  <si>
    <t>Ілеспе көрсеткіштер</t>
  </si>
  <si>
    <t>ТДМ индикаторларымен, ЭЫДҰ жасыл өсу индикаторларымен байланыс</t>
  </si>
  <si>
    <t>Көрсеткішті есептеу құраушылары</t>
  </si>
  <si>
    <t>Жаңарту мерзімі</t>
  </si>
  <si>
    <t>жыл сайын желтоқсанда</t>
  </si>
  <si>
    <t>Байланыстар</t>
  </si>
  <si>
    <t>Деректер көзі Қазақстан Республикасы Экология  және табиғи ресурстар министрлігі болып табылады. 2012 жылдан бастап аршу жыныстарын есепке алмай, қауіпті қалдықтарға жатпайды</t>
  </si>
  <si>
    <t xml:space="preserve">Қауіпті қалдықтардың пайда болуы жөніндегі деректерді қалыптастыру жөніндегі жауапты мемлекеттік орган Қазақстан Республикасының экология және табиғи ресурстар министрлігі (ҚР ЭТРМ) болып табылады. Ақпарат қалдықтарды түгендеу жөніндегі жылдық есеп негізінде өндіріс және тұтыну қалдықтарының мемлекеттік кадастрына сәйкес қалыптастырылады.
</t>
  </si>
</sst>
</file>

<file path=xl/styles.xml><?xml version="1.0" encoding="utf-8"?>
<styleSheet xmlns="http://schemas.openxmlformats.org/spreadsheetml/2006/main">
  <numFmts count="30">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quot;Kč&quot;_-;\-* #,##0\ &quot;Kč&quot;_-;_-* &quot;-&quot;\ &quot;Kč&quot;_-;_-@_-"/>
    <numFmt numFmtId="181" formatCode="_-* #,##0\ _K_č_-;\-* #,##0\ _K_č_-;_-* &quot;-&quot;\ _K_č_-;_-@_-"/>
    <numFmt numFmtId="182" formatCode="_-* #,##0.00\ &quot;Kč&quot;_-;\-* #,##0.00\ &quot;Kč&quot;_-;_-* &quot;-&quot;??\ &quot;Kč&quot;_-;_-@_-"/>
    <numFmt numFmtId="183" formatCode="_-* #,##0.00\ _K_č_-;\-* #,##0.00\ _K_č_-;_-* &quot;-&quot;??\ _K_č_-;_-@_-"/>
    <numFmt numFmtId="184" formatCode="0.0"/>
    <numFmt numFmtId="185" formatCode="#,##0.0"/>
  </numFmts>
  <fonts count="51">
    <font>
      <sz val="11"/>
      <color theme="1"/>
      <name val="Calibri"/>
      <family val="2"/>
    </font>
    <font>
      <sz val="11"/>
      <color indexed="8"/>
      <name val="Calibri"/>
      <family val="2"/>
    </font>
    <font>
      <sz val="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9.35"/>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Roboto"/>
      <family val="0"/>
    </font>
    <font>
      <b/>
      <sz val="14"/>
      <name val="Roboto"/>
      <family val="0"/>
    </font>
    <font>
      <sz val="11"/>
      <color indexed="8"/>
      <name val="Roboto"/>
      <family val="0"/>
    </font>
    <font>
      <sz val="12"/>
      <name val="Roboto"/>
      <family val="0"/>
    </font>
    <font>
      <sz val="12"/>
      <color indexed="8"/>
      <name val="Roboto"/>
      <family val="0"/>
    </font>
    <font>
      <b/>
      <sz val="12"/>
      <name val="Roboto"/>
      <family val="0"/>
    </font>
    <font>
      <i/>
      <sz val="12"/>
      <name val="Roboto"/>
      <family val="0"/>
    </font>
    <font>
      <sz val="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2"/>
      <color theme="1"/>
      <name val="Roboto"/>
      <family val="0"/>
    </font>
    <font>
      <sz val="12"/>
      <color rgb="FF000000"/>
      <name val="Roboto"/>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B8CCE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FBFBF"/>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3" fontId="1" fillId="0" borderId="0" applyFont="0" applyFill="0" applyBorder="0" applyAlignment="0" applyProtection="0"/>
    <xf numFmtId="181" fontId="1" fillId="0" borderId="0" applyFont="0" applyFill="0" applyBorder="0" applyAlignment="0" applyProtection="0"/>
    <xf numFmtId="0" fontId="47" fillId="32" borderId="0" applyNumberFormat="0" applyBorder="0" applyAlignment="0" applyProtection="0"/>
  </cellStyleXfs>
  <cellXfs count="64">
    <xf numFmtId="0" fontId="0" fillId="0" borderId="0" xfId="0" applyFont="1" applyAlignment="1">
      <alignment/>
    </xf>
    <xf numFmtId="0" fontId="22" fillId="33" borderId="0" xfId="0" applyFont="1" applyFill="1" applyAlignment="1">
      <alignment horizontal="center" vertical="center"/>
    </xf>
    <xf numFmtId="0" fontId="23" fillId="8" borderId="10" xfId="0" applyFont="1" applyFill="1" applyBorder="1" applyAlignment="1">
      <alignment horizontal="center"/>
    </xf>
    <xf numFmtId="0" fontId="23" fillId="8" borderId="0" xfId="0" applyFont="1" applyFill="1" applyBorder="1" applyAlignment="1">
      <alignment horizontal="center"/>
    </xf>
    <xf numFmtId="0" fontId="48" fillId="0" borderId="0" xfId="0" applyFont="1" applyAlignment="1">
      <alignment/>
    </xf>
    <xf numFmtId="0" fontId="22" fillId="33" borderId="0" xfId="0" applyFont="1" applyFill="1" applyAlignment="1">
      <alignment/>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48" fillId="0" borderId="12" xfId="0" applyFont="1" applyBorder="1" applyAlignment="1">
      <alignment/>
    </xf>
    <xf numFmtId="0" fontId="25" fillId="33" borderId="13" xfId="0" applyFont="1" applyFill="1" applyBorder="1" applyAlignment="1">
      <alignment horizontal="center" vertical="center"/>
    </xf>
    <xf numFmtId="0" fontId="25" fillId="33" borderId="13" xfId="0" applyFont="1" applyFill="1" applyBorder="1" applyAlignment="1">
      <alignment horizontal="left" vertical="top" wrapText="1"/>
    </xf>
    <xf numFmtId="0" fontId="25" fillId="33" borderId="13" xfId="0" applyFont="1" applyFill="1" applyBorder="1" applyAlignment="1">
      <alignment horizontal="center" vertical="top" wrapText="1"/>
    </xf>
    <xf numFmtId="0" fontId="25" fillId="33" borderId="13" xfId="0" applyFont="1" applyFill="1" applyBorder="1" applyAlignment="1">
      <alignment horizontal="center"/>
    </xf>
    <xf numFmtId="0" fontId="25" fillId="33" borderId="0" xfId="0" applyFont="1" applyFill="1" applyAlignment="1">
      <alignment/>
    </xf>
    <xf numFmtId="0" fontId="25" fillId="33" borderId="13" xfId="0" applyFont="1" applyFill="1" applyBorder="1" applyAlignment="1">
      <alignment wrapText="1"/>
    </xf>
    <xf numFmtId="0" fontId="25" fillId="33" borderId="13" xfId="0" applyFont="1" applyFill="1" applyBorder="1" applyAlignment="1">
      <alignment horizontal="center" wrapText="1"/>
    </xf>
    <xf numFmtId="185" fontId="25" fillId="8" borderId="13" xfId="0" applyNumberFormat="1" applyFont="1" applyFill="1" applyBorder="1" applyAlignment="1">
      <alignment horizontal="right" wrapText="1"/>
    </xf>
    <xf numFmtId="185" fontId="49" fillId="8" borderId="13" xfId="0" applyNumberFormat="1" applyFont="1" applyFill="1" applyBorder="1" applyAlignment="1">
      <alignment horizontal="right" wrapText="1"/>
    </xf>
    <xf numFmtId="185" fontId="49" fillId="34" borderId="13" xfId="0" applyNumberFormat="1" applyFont="1" applyFill="1" applyBorder="1" applyAlignment="1">
      <alignment horizontal="right" wrapText="1"/>
    </xf>
    <xf numFmtId="185" fontId="26" fillId="34" borderId="13" xfId="0" applyNumberFormat="1" applyFont="1" applyFill="1" applyBorder="1" applyAlignment="1">
      <alignment horizontal="right"/>
    </xf>
    <xf numFmtId="185" fontId="26" fillId="34" borderId="13" xfId="0" applyNumberFormat="1" applyFont="1" applyFill="1" applyBorder="1" applyAlignment="1">
      <alignment/>
    </xf>
    <xf numFmtId="0" fontId="25" fillId="0" borderId="13" xfId="0" applyFont="1" applyFill="1" applyBorder="1" applyAlignment="1">
      <alignment wrapText="1"/>
    </xf>
    <xf numFmtId="185" fontId="49" fillId="8" borderId="13" xfId="0" applyNumberFormat="1" applyFont="1" applyFill="1" applyBorder="1" applyAlignment="1">
      <alignment wrapText="1"/>
    </xf>
    <xf numFmtId="185" fontId="49" fillId="34" borderId="13" xfId="0" applyNumberFormat="1" applyFont="1" applyFill="1" applyBorder="1" applyAlignment="1">
      <alignment wrapText="1"/>
    </xf>
    <xf numFmtId="185" fontId="50" fillId="34" borderId="13" xfId="0" applyNumberFormat="1" applyFont="1" applyFill="1" applyBorder="1" applyAlignment="1">
      <alignment wrapText="1"/>
    </xf>
    <xf numFmtId="0" fontId="25" fillId="33" borderId="13" xfId="0" applyFont="1" applyFill="1" applyBorder="1" applyAlignment="1">
      <alignment horizontal="center" vertical="center" wrapText="1"/>
    </xf>
    <xf numFmtId="185" fontId="26" fillId="8" borderId="13" xfId="0" applyNumberFormat="1" applyFont="1" applyFill="1" applyBorder="1" applyAlignment="1">
      <alignment horizontal="right"/>
    </xf>
    <xf numFmtId="0" fontId="25" fillId="35" borderId="13" xfId="0" applyFont="1" applyFill="1" applyBorder="1" applyAlignment="1">
      <alignment wrapText="1"/>
    </xf>
    <xf numFmtId="184" fontId="25" fillId="35" borderId="13" xfId="0" applyNumberFormat="1" applyFont="1" applyFill="1" applyBorder="1" applyAlignment="1">
      <alignment wrapText="1"/>
    </xf>
    <xf numFmtId="185" fontId="25" fillId="35" borderId="13" xfId="0" applyNumberFormat="1" applyFont="1" applyFill="1" applyBorder="1" applyAlignment="1">
      <alignment wrapText="1"/>
    </xf>
    <xf numFmtId="185" fontId="26" fillId="35" borderId="13" xfId="0" applyNumberFormat="1" applyFont="1" applyFill="1" applyBorder="1" applyAlignment="1">
      <alignment/>
    </xf>
    <xf numFmtId="0" fontId="27" fillId="33" borderId="13" xfId="0" applyFont="1" applyFill="1" applyBorder="1" applyAlignment="1">
      <alignment wrapText="1"/>
    </xf>
    <xf numFmtId="185" fontId="25" fillId="8" borderId="13" xfId="0" applyNumberFormat="1" applyFont="1" applyFill="1" applyBorder="1" applyAlignment="1">
      <alignment wrapText="1"/>
    </xf>
    <xf numFmtId="0" fontId="28" fillId="33" borderId="14" xfId="0" applyFont="1" applyFill="1" applyBorder="1" applyAlignment="1">
      <alignment horizontal="center" wrapText="1"/>
    </xf>
    <xf numFmtId="0" fontId="28" fillId="33" borderId="15" xfId="0" applyFont="1" applyFill="1" applyBorder="1" applyAlignment="1">
      <alignment horizontal="center" wrapText="1"/>
    </xf>
    <xf numFmtId="0" fontId="48" fillId="0" borderId="15" xfId="0" applyFont="1" applyBorder="1" applyAlignment="1">
      <alignment/>
    </xf>
    <xf numFmtId="0" fontId="28" fillId="33" borderId="13" xfId="0" applyFont="1" applyFill="1" applyBorder="1" applyAlignment="1">
      <alignment horizontal="left" vertical="top" wrapText="1"/>
    </xf>
    <xf numFmtId="185" fontId="25" fillId="34" borderId="13" xfId="0" applyNumberFormat="1" applyFont="1" applyFill="1" applyBorder="1" applyAlignment="1">
      <alignment horizontal="right"/>
    </xf>
    <xf numFmtId="185" fontId="25" fillId="34" borderId="13" xfId="0" applyNumberFormat="1" applyFont="1" applyFill="1" applyBorder="1" applyAlignment="1">
      <alignment horizontal="right" wrapText="1"/>
    </xf>
    <xf numFmtId="0" fontId="28" fillId="36" borderId="14" xfId="0" applyFont="1" applyFill="1" applyBorder="1" applyAlignment="1">
      <alignment horizontal="center" vertical="top" wrapText="1"/>
    </xf>
    <xf numFmtId="0" fontId="28" fillId="36" borderId="15" xfId="0" applyFont="1" applyFill="1" applyBorder="1" applyAlignment="1">
      <alignment horizontal="center" vertical="top" wrapText="1"/>
    </xf>
    <xf numFmtId="0" fontId="25" fillId="36" borderId="0" xfId="0" applyFont="1" applyFill="1" applyAlignment="1">
      <alignment/>
    </xf>
    <xf numFmtId="185" fontId="25" fillId="35" borderId="13" xfId="0" applyNumberFormat="1" applyFont="1" applyFill="1" applyBorder="1" applyAlignment="1">
      <alignment horizontal="center" vertical="center" wrapText="1"/>
    </xf>
    <xf numFmtId="185" fontId="25" fillId="35" borderId="13" xfId="0" applyNumberFormat="1" applyFont="1" applyFill="1" applyBorder="1" applyAlignment="1">
      <alignment horizontal="right" vertical="center" wrapText="1"/>
    </xf>
    <xf numFmtId="185" fontId="25" fillId="37" borderId="13" xfId="0" applyNumberFormat="1" applyFont="1" applyFill="1" applyBorder="1" applyAlignment="1">
      <alignment horizontal="right" vertical="center" wrapText="1"/>
    </xf>
    <xf numFmtId="0" fontId="22" fillId="33" borderId="0" xfId="0" applyFont="1" applyFill="1" applyBorder="1" applyAlignment="1">
      <alignment horizontal="center"/>
    </xf>
    <xf numFmtId="0" fontId="29" fillId="33" borderId="0" xfId="0" applyFont="1" applyFill="1" applyBorder="1" applyAlignment="1">
      <alignment/>
    </xf>
    <xf numFmtId="0" fontId="27" fillId="33" borderId="0" xfId="0" applyFont="1" applyFill="1" applyBorder="1" applyAlignment="1">
      <alignment horizontal="left"/>
    </xf>
    <xf numFmtId="0" fontId="25" fillId="33" borderId="0" xfId="0" applyFont="1" applyFill="1" applyBorder="1" applyAlignment="1">
      <alignment horizontal="left" vertical="top" wrapText="1"/>
    </xf>
    <xf numFmtId="0" fontId="29" fillId="33" borderId="0" xfId="0" applyFont="1" applyFill="1" applyBorder="1" applyAlignment="1">
      <alignment horizontal="justify"/>
    </xf>
    <xf numFmtId="0" fontId="22" fillId="33" borderId="0" xfId="0" applyFont="1" applyFill="1" applyBorder="1" applyAlignment="1">
      <alignment/>
    </xf>
    <xf numFmtId="0" fontId="25" fillId="33" borderId="0" xfId="0" applyFont="1" applyFill="1" applyBorder="1" applyAlignment="1">
      <alignment horizontal="justify"/>
    </xf>
    <xf numFmtId="4" fontId="48" fillId="38" borderId="13" xfId="0" applyNumberFormat="1" applyFont="1" applyFill="1" applyBorder="1" applyAlignment="1">
      <alignment vertical="center" wrapText="1"/>
    </xf>
    <xf numFmtId="0" fontId="48" fillId="0" borderId="13" xfId="0" applyFont="1" applyBorder="1" applyAlignment="1">
      <alignment/>
    </xf>
    <xf numFmtId="0" fontId="48" fillId="0" borderId="0" xfId="0" applyFont="1" applyAlignment="1">
      <alignment/>
    </xf>
    <xf numFmtId="0" fontId="24" fillId="0" borderId="13" xfId="0" applyFont="1" applyBorder="1" applyAlignment="1">
      <alignment wrapText="1"/>
    </xf>
    <xf numFmtId="0" fontId="48" fillId="0" borderId="13" xfId="0" applyFont="1" applyBorder="1" applyAlignment="1">
      <alignment wrapText="1"/>
    </xf>
    <xf numFmtId="0" fontId="48" fillId="38" borderId="16" xfId="0" applyFont="1" applyFill="1" applyBorder="1" applyAlignment="1">
      <alignment horizontal="left" vertical="center" wrapText="1"/>
    </xf>
    <xf numFmtId="0" fontId="48" fillId="0" borderId="17" xfId="0" applyFont="1" applyBorder="1" applyAlignment="1">
      <alignment/>
    </xf>
    <xf numFmtId="0" fontId="48" fillId="38" borderId="18" xfId="0" applyFont="1" applyFill="1" applyBorder="1" applyAlignment="1">
      <alignment horizontal="left" vertical="center" wrapText="1"/>
    </xf>
    <xf numFmtId="0" fontId="48" fillId="0" borderId="19" xfId="0" applyFont="1" applyBorder="1" applyAlignment="1">
      <alignment/>
    </xf>
    <xf numFmtId="0" fontId="48" fillId="0" borderId="20" xfId="0" applyFont="1" applyBorder="1" applyAlignment="1">
      <alignment/>
    </xf>
    <xf numFmtId="17" fontId="48" fillId="0" borderId="13" xfId="0" applyNumberFormat="1" applyFont="1" applyBorder="1" applyAlignment="1">
      <alignment/>
    </xf>
    <xf numFmtId="0" fontId="22" fillId="8"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tabSelected="1" zoomScaleSheetLayoutView="70" zoomScalePageLayoutView="0" workbookViewId="0" topLeftCell="A1">
      <selection activeCell="E20" sqref="E20"/>
    </sheetView>
  </sheetViews>
  <sheetFormatPr defaultColWidth="9.140625" defaultRowHeight="15"/>
  <cols>
    <col min="1" max="1" width="14.7109375" style="5" customWidth="1"/>
    <col min="2" max="2" width="39.140625" style="5" customWidth="1"/>
    <col min="3" max="16384" width="14.7109375" style="5" customWidth="1"/>
  </cols>
  <sheetData>
    <row r="1" spans="1:22" ht="18">
      <c r="A1" s="1"/>
      <c r="B1" s="2" t="s">
        <v>1</v>
      </c>
      <c r="C1" s="3"/>
      <c r="D1" s="3"/>
      <c r="E1" s="3"/>
      <c r="F1" s="3"/>
      <c r="G1" s="3"/>
      <c r="H1" s="3"/>
      <c r="I1" s="3"/>
      <c r="J1" s="3"/>
      <c r="K1" s="3"/>
      <c r="L1" s="3"/>
      <c r="M1" s="3"/>
      <c r="N1" s="3"/>
      <c r="O1" s="3"/>
      <c r="P1" s="3"/>
      <c r="Q1" s="3"/>
      <c r="R1" s="3"/>
      <c r="S1" s="4"/>
      <c r="T1" s="63"/>
      <c r="U1" s="63"/>
      <c r="V1" s="63"/>
    </row>
    <row r="2" spans="1:19" ht="15.75" customHeight="1">
      <c r="A2" s="6"/>
      <c r="B2" s="7"/>
      <c r="C2" s="7"/>
      <c r="D2" s="7"/>
      <c r="E2" s="7"/>
      <c r="F2" s="7"/>
      <c r="G2" s="7"/>
      <c r="H2" s="7"/>
      <c r="I2" s="7"/>
      <c r="J2" s="7"/>
      <c r="K2" s="7"/>
      <c r="L2" s="7"/>
      <c r="M2" s="7"/>
      <c r="N2" s="7"/>
      <c r="O2" s="7"/>
      <c r="P2" s="7"/>
      <c r="Q2" s="7"/>
      <c r="R2" s="7"/>
      <c r="S2" s="8"/>
    </row>
    <row r="3" spans="1:22" s="13" customFormat="1" ht="15">
      <c r="A3" s="9"/>
      <c r="B3" s="10"/>
      <c r="C3" s="11" t="s">
        <v>2</v>
      </c>
      <c r="D3" s="11">
        <v>2004</v>
      </c>
      <c r="E3" s="11">
        <v>2005</v>
      </c>
      <c r="F3" s="11">
        <v>2006</v>
      </c>
      <c r="G3" s="11">
        <v>2007</v>
      </c>
      <c r="H3" s="11">
        <v>2008</v>
      </c>
      <c r="I3" s="11">
        <v>2009</v>
      </c>
      <c r="J3" s="11">
        <v>2010</v>
      </c>
      <c r="K3" s="11">
        <v>2011</v>
      </c>
      <c r="L3" s="11">
        <v>2012</v>
      </c>
      <c r="M3" s="11">
        <v>2013</v>
      </c>
      <c r="N3" s="12">
        <v>2014</v>
      </c>
      <c r="O3" s="12">
        <v>2015</v>
      </c>
      <c r="P3" s="12">
        <v>2016</v>
      </c>
      <c r="Q3" s="12">
        <v>2017</v>
      </c>
      <c r="R3" s="12">
        <v>2018</v>
      </c>
      <c r="S3" s="12">
        <v>2019</v>
      </c>
      <c r="T3" s="12">
        <v>2020</v>
      </c>
      <c r="U3" s="12">
        <v>2021</v>
      </c>
      <c r="V3" s="12">
        <v>2022</v>
      </c>
    </row>
    <row r="4" spans="1:22" s="13" customFormat="1" ht="30">
      <c r="A4" s="9">
        <v>1</v>
      </c>
      <c r="B4" s="14" t="s">
        <v>3</v>
      </c>
      <c r="C4" s="15" t="s">
        <v>0</v>
      </c>
      <c r="D4" s="16">
        <v>5665892.9</v>
      </c>
      <c r="E4" s="16">
        <v>6338768.9</v>
      </c>
      <c r="F4" s="17">
        <v>8005538.9</v>
      </c>
      <c r="G4" s="17">
        <v>8208585.1</v>
      </c>
      <c r="H4" s="17">
        <v>8185951.8</v>
      </c>
      <c r="I4" s="17">
        <v>8269469.7</v>
      </c>
      <c r="J4" s="17">
        <v>8390958.2</v>
      </c>
      <c r="K4" s="17">
        <v>8608801.9</v>
      </c>
      <c r="L4" s="18">
        <v>2070760.56</v>
      </c>
      <c r="M4" s="19">
        <v>2299862.8</v>
      </c>
      <c r="N4" s="19">
        <v>2506356.1</v>
      </c>
      <c r="O4" s="20">
        <v>2712167.8</v>
      </c>
      <c r="P4" s="20">
        <v>2877364.3</v>
      </c>
      <c r="Q4" s="20">
        <v>2975552.5</v>
      </c>
      <c r="R4" s="20">
        <v>2904857.9</v>
      </c>
      <c r="S4" s="20">
        <v>2519167.6</v>
      </c>
      <c r="T4" s="20">
        <v>2649914.1</v>
      </c>
      <c r="U4" s="20">
        <v>476286.544</v>
      </c>
      <c r="V4" s="20">
        <v>480234.6</v>
      </c>
    </row>
    <row r="5" spans="1:22" s="13" customFormat="1" ht="30">
      <c r="A5" s="9">
        <v>2</v>
      </c>
      <c r="B5" s="21" t="s">
        <v>4</v>
      </c>
      <c r="C5" s="15" t="s">
        <v>0</v>
      </c>
      <c r="D5" s="16">
        <v>701317.6</v>
      </c>
      <c r="E5" s="16">
        <v>1684318.5</v>
      </c>
      <c r="F5" s="22">
        <v>263971.1</v>
      </c>
      <c r="G5" s="22">
        <v>261188</v>
      </c>
      <c r="H5" s="22">
        <v>453373.1</v>
      </c>
      <c r="I5" s="22">
        <v>227555</v>
      </c>
      <c r="J5" s="22">
        <v>303116.6</v>
      </c>
      <c r="K5" s="23">
        <v>420668.3</v>
      </c>
      <c r="L5" s="23">
        <v>355952.5</v>
      </c>
      <c r="M5" s="24">
        <v>382214.3</v>
      </c>
      <c r="N5" s="24">
        <v>337414.8</v>
      </c>
      <c r="O5" s="24">
        <v>251565.7</v>
      </c>
      <c r="P5" s="24">
        <v>151391.1</v>
      </c>
      <c r="Q5" s="24">
        <v>126874.3</v>
      </c>
      <c r="R5" s="24">
        <v>149962.4</v>
      </c>
      <c r="S5" s="24">
        <v>180506.7</v>
      </c>
      <c r="T5" s="24">
        <v>137828</v>
      </c>
      <c r="U5" s="24">
        <v>42090</v>
      </c>
      <c r="V5" s="20">
        <v>46487.8</v>
      </c>
    </row>
    <row r="6" spans="1:22" s="13" customFormat="1" ht="45">
      <c r="A6" s="25">
        <v>3</v>
      </c>
      <c r="B6" s="21" t="s">
        <v>5</v>
      </c>
      <c r="C6" s="15" t="s">
        <v>0</v>
      </c>
      <c r="D6" s="16">
        <v>0</v>
      </c>
      <c r="E6" s="16">
        <v>0</v>
      </c>
      <c r="F6" s="22">
        <v>0</v>
      </c>
      <c r="G6" s="22">
        <v>0</v>
      </c>
      <c r="H6" s="22">
        <v>0</v>
      </c>
      <c r="I6" s="22">
        <v>1.5</v>
      </c>
      <c r="J6" s="22">
        <v>9.7</v>
      </c>
      <c r="K6" s="22">
        <v>6.2</v>
      </c>
      <c r="L6" s="23">
        <v>13.8</v>
      </c>
      <c r="M6" s="20">
        <v>0.7</v>
      </c>
      <c r="N6" s="20">
        <v>4.6</v>
      </c>
      <c r="O6" s="20">
        <v>0.1</v>
      </c>
      <c r="P6" s="20">
        <v>12.4</v>
      </c>
      <c r="Q6" s="19">
        <v>0</v>
      </c>
      <c r="R6" s="19">
        <v>0.3</v>
      </c>
      <c r="S6" s="26">
        <v>0</v>
      </c>
      <c r="T6" s="26">
        <v>0</v>
      </c>
      <c r="U6" s="26">
        <v>0</v>
      </c>
      <c r="V6" s="20">
        <v>0.3</v>
      </c>
    </row>
    <row r="7" spans="1:22" s="13" customFormat="1" ht="45">
      <c r="A7" s="9">
        <v>4</v>
      </c>
      <c r="B7" s="21" t="s">
        <v>6</v>
      </c>
      <c r="C7" s="15" t="s">
        <v>0</v>
      </c>
      <c r="D7" s="16">
        <v>37.4</v>
      </c>
      <c r="E7" s="16">
        <v>98.1</v>
      </c>
      <c r="F7" s="22">
        <v>68.2</v>
      </c>
      <c r="G7" s="22">
        <v>93.6</v>
      </c>
      <c r="H7" s="22">
        <v>0</v>
      </c>
      <c r="I7" s="22">
        <v>0.3</v>
      </c>
      <c r="J7" s="22">
        <v>0.3</v>
      </c>
      <c r="K7" s="22">
        <v>0.6</v>
      </c>
      <c r="L7" s="23">
        <v>20.5</v>
      </c>
      <c r="M7" s="20">
        <v>0.3</v>
      </c>
      <c r="N7" s="20">
        <v>0</v>
      </c>
      <c r="O7" s="20">
        <v>0</v>
      </c>
      <c r="P7" s="20">
        <v>5</v>
      </c>
      <c r="Q7" s="19">
        <v>0</v>
      </c>
      <c r="R7" s="20">
        <v>0.3</v>
      </c>
      <c r="S7" s="20">
        <v>0.3</v>
      </c>
      <c r="T7" s="20">
        <v>1.7</v>
      </c>
      <c r="U7" s="20">
        <v>0</v>
      </c>
      <c r="V7" s="20">
        <v>1</v>
      </c>
    </row>
    <row r="8" spans="1:22" s="13" customFormat="1" ht="30">
      <c r="A8" s="9">
        <v>5</v>
      </c>
      <c r="B8" s="14" t="s">
        <v>7</v>
      </c>
      <c r="C8" s="15" t="s">
        <v>0</v>
      </c>
      <c r="D8" s="27">
        <f aca="true" t="shared" si="0" ref="D8:M8">(D6-D7)</f>
        <v>-37.4</v>
      </c>
      <c r="E8" s="27">
        <f t="shared" si="0"/>
        <v>-98.1</v>
      </c>
      <c r="F8" s="27">
        <f t="shared" si="0"/>
        <v>-68.2</v>
      </c>
      <c r="G8" s="27">
        <f t="shared" si="0"/>
        <v>-93.6</v>
      </c>
      <c r="H8" s="27">
        <f t="shared" si="0"/>
        <v>0</v>
      </c>
      <c r="I8" s="27">
        <f t="shared" si="0"/>
        <v>1.2</v>
      </c>
      <c r="J8" s="27">
        <f t="shared" si="0"/>
        <v>9.399999999999999</v>
      </c>
      <c r="K8" s="27">
        <f t="shared" si="0"/>
        <v>5.6000000000000005</v>
      </c>
      <c r="L8" s="27">
        <f t="shared" si="0"/>
        <v>-6.699999999999999</v>
      </c>
      <c r="M8" s="27">
        <f t="shared" si="0"/>
        <v>0.39999999999999997</v>
      </c>
      <c r="N8" s="27">
        <f>(N6-N7)</f>
        <v>4.6</v>
      </c>
      <c r="O8" s="27">
        <f>(O6-O7)</f>
        <v>0.1</v>
      </c>
      <c r="P8" s="27">
        <f>(P6-P7)</f>
        <v>7.4</v>
      </c>
      <c r="Q8" s="28">
        <v>0</v>
      </c>
      <c r="R8" s="28">
        <f>(R6-R7)</f>
        <v>0</v>
      </c>
      <c r="S8" s="27">
        <f>(S6-S7)</f>
        <v>-0.3</v>
      </c>
      <c r="T8" s="29">
        <f>(T6-T7)</f>
        <v>-1.7</v>
      </c>
      <c r="U8" s="29">
        <f>(U6-U7)</f>
        <v>0</v>
      </c>
      <c r="V8" s="30">
        <v>-0.7</v>
      </c>
    </row>
    <row r="9" spans="1:22" s="13" customFormat="1" ht="53.25" customHeight="1">
      <c r="A9" s="25">
        <v>6</v>
      </c>
      <c r="B9" s="31" t="s">
        <v>8</v>
      </c>
      <c r="C9" s="15" t="s">
        <v>0</v>
      </c>
      <c r="D9" s="16">
        <v>28404.1</v>
      </c>
      <c r="E9" s="16">
        <v>17450.4</v>
      </c>
      <c r="F9" s="32">
        <f>F11+F12+F13+F14</f>
        <v>60856.5</v>
      </c>
      <c r="G9" s="32">
        <f aca="true" t="shared" si="1" ref="G9:Q9">G11+G12+G13+G14</f>
        <v>283727.89999999997</v>
      </c>
      <c r="H9" s="32">
        <f t="shared" si="1"/>
        <v>369855.00000000006</v>
      </c>
      <c r="I9" s="32">
        <f t="shared" si="1"/>
        <v>106067.7</v>
      </c>
      <c r="J9" s="32">
        <f t="shared" si="1"/>
        <v>85282.6</v>
      </c>
      <c r="K9" s="32">
        <f t="shared" si="1"/>
        <v>108102.1</v>
      </c>
      <c r="L9" s="32">
        <f t="shared" si="1"/>
        <v>126843.5</v>
      </c>
      <c r="M9" s="32">
        <f t="shared" si="1"/>
        <v>175721.4</v>
      </c>
      <c r="N9" s="32">
        <f t="shared" si="1"/>
        <v>131607.69999999998</v>
      </c>
      <c r="O9" s="32">
        <f t="shared" si="1"/>
        <v>86369.3</v>
      </c>
      <c r="P9" s="32">
        <f t="shared" si="1"/>
        <v>53210.299999999996</v>
      </c>
      <c r="Q9" s="32">
        <f t="shared" si="1"/>
        <v>399558</v>
      </c>
      <c r="R9" s="32">
        <v>536541.8</v>
      </c>
      <c r="S9" s="32">
        <v>370582.8</v>
      </c>
      <c r="T9" s="32">
        <v>147288.9</v>
      </c>
      <c r="U9" s="32">
        <v>38141.943999999996</v>
      </c>
      <c r="V9" s="20">
        <v>11851.7</v>
      </c>
    </row>
    <row r="10" spans="1:19" s="13" customFormat="1" ht="19.5" customHeight="1">
      <c r="A10" s="9">
        <v>7</v>
      </c>
      <c r="B10" s="33" t="s">
        <v>9</v>
      </c>
      <c r="C10" s="34"/>
      <c r="D10" s="34"/>
      <c r="E10" s="34"/>
      <c r="F10" s="34"/>
      <c r="G10" s="34"/>
      <c r="H10" s="34"/>
      <c r="I10" s="34"/>
      <c r="J10" s="34"/>
      <c r="K10" s="34"/>
      <c r="L10" s="34"/>
      <c r="M10" s="34"/>
      <c r="N10" s="34"/>
      <c r="O10" s="34"/>
      <c r="P10" s="34"/>
      <c r="Q10" s="34"/>
      <c r="R10" s="34"/>
      <c r="S10" s="35"/>
    </row>
    <row r="11" spans="1:22" s="13" customFormat="1" ht="15">
      <c r="A11" s="9">
        <v>8</v>
      </c>
      <c r="B11" s="36" t="s">
        <v>10</v>
      </c>
      <c r="C11" s="15" t="s">
        <v>0</v>
      </c>
      <c r="D11" s="16">
        <v>17680.3</v>
      </c>
      <c r="E11" s="16">
        <v>10862.1</v>
      </c>
      <c r="F11" s="16">
        <v>37880.6</v>
      </c>
      <c r="G11" s="16">
        <v>237619.3</v>
      </c>
      <c r="H11" s="16">
        <v>280732.9</v>
      </c>
      <c r="I11" s="16">
        <v>59162.5</v>
      </c>
      <c r="J11" s="16">
        <v>19586.9</v>
      </c>
      <c r="K11" s="16">
        <v>45027.8</v>
      </c>
      <c r="L11" s="16">
        <v>94720.1</v>
      </c>
      <c r="M11" s="16">
        <v>81826.3</v>
      </c>
      <c r="N11" s="16">
        <v>110138.4</v>
      </c>
      <c r="O11" s="16">
        <v>74131.6</v>
      </c>
      <c r="P11" s="16">
        <v>33279.7</v>
      </c>
      <c r="Q11" s="16">
        <v>190401.1</v>
      </c>
      <c r="R11" s="37">
        <v>29625.2</v>
      </c>
      <c r="S11" s="37">
        <v>36087.4</v>
      </c>
      <c r="T11" s="16">
        <v>30268.6</v>
      </c>
      <c r="U11" s="16">
        <v>4411.6</v>
      </c>
      <c r="V11" s="16">
        <v>2221.7</v>
      </c>
    </row>
    <row r="12" spans="1:22" s="13" customFormat="1" ht="15">
      <c r="A12" s="25">
        <v>9</v>
      </c>
      <c r="B12" s="36" t="s">
        <v>11</v>
      </c>
      <c r="C12" s="15" t="s">
        <v>0</v>
      </c>
      <c r="D12" s="16">
        <v>91.3</v>
      </c>
      <c r="E12" s="16">
        <v>56.1</v>
      </c>
      <c r="F12" s="16">
        <v>195.6</v>
      </c>
      <c r="G12" s="16">
        <v>1227.3</v>
      </c>
      <c r="H12" s="16">
        <v>1449.9</v>
      </c>
      <c r="I12" s="16">
        <v>305.6</v>
      </c>
      <c r="J12" s="16">
        <v>648.2</v>
      </c>
      <c r="K12" s="16">
        <v>577.1</v>
      </c>
      <c r="L12" s="16">
        <v>908</v>
      </c>
      <c r="M12" s="16">
        <v>511.2</v>
      </c>
      <c r="N12" s="16">
        <v>416.9</v>
      </c>
      <c r="O12" s="16">
        <v>421.8</v>
      </c>
      <c r="P12" s="16">
        <v>378.1</v>
      </c>
      <c r="Q12" s="38">
        <v>384.5</v>
      </c>
      <c r="R12" s="37">
        <v>367.6</v>
      </c>
      <c r="S12" s="37">
        <v>558</v>
      </c>
      <c r="T12" s="16">
        <v>443.2</v>
      </c>
      <c r="U12" s="16">
        <v>512.4</v>
      </c>
      <c r="V12" s="16">
        <v>3388.7</v>
      </c>
    </row>
    <row r="13" spans="1:22" s="13" customFormat="1" ht="15">
      <c r="A13" s="9">
        <v>10</v>
      </c>
      <c r="B13" s="36" t="s">
        <v>12</v>
      </c>
      <c r="C13" s="15" t="s">
        <v>0</v>
      </c>
      <c r="D13" s="16">
        <v>170.6</v>
      </c>
      <c r="E13" s="16">
        <v>104.8</v>
      </c>
      <c r="F13" s="16">
        <v>365.6</v>
      </c>
      <c r="G13" s="16">
        <v>2168.5</v>
      </c>
      <c r="H13" s="16">
        <v>2561.9</v>
      </c>
      <c r="I13" s="16">
        <v>570.9</v>
      </c>
      <c r="J13" s="16">
        <v>4484.6</v>
      </c>
      <c r="K13" s="16">
        <v>8948.5</v>
      </c>
      <c r="L13" s="16">
        <v>980.4</v>
      </c>
      <c r="M13" s="16">
        <v>484.5</v>
      </c>
      <c r="N13" s="16">
        <v>581.8</v>
      </c>
      <c r="O13" s="16">
        <v>676.5</v>
      </c>
      <c r="P13" s="16">
        <v>679.1</v>
      </c>
      <c r="Q13" s="16">
        <v>454.9</v>
      </c>
      <c r="R13" s="37">
        <v>21854.2</v>
      </c>
      <c r="S13" s="37" t="s">
        <v>16</v>
      </c>
      <c r="T13" s="16">
        <v>116277.8</v>
      </c>
      <c r="U13" s="16">
        <v>31245.9</v>
      </c>
      <c r="V13" s="16">
        <v>6028.8</v>
      </c>
    </row>
    <row r="14" spans="1:22" s="13" customFormat="1" ht="30">
      <c r="A14" s="9">
        <v>11</v>
      </c>
      <c r="B14" s="36" t="s">
        <v>13</v>
      </c>
      <c r="C14" s="15" t="s">
        <v>0</v>
      </c>
      <c r="D14" s="16">
        <v>10461.9</v>
      </c>
      <c r="E14" s="16">
        <v>6427.4</v>
      </c>
      <c r="F14" s="16">
        <v>22414.7</v>
      </c>
      <c r="G14" s="16">
        <v>42712.8</v>
      </c>
      <c r="H14" s="16">
        <v>85110.3</v>
      </c>
      <c r="I14" s="16">
        <v>46028.7</v>
      </c>
      <c r="J14" s="16">
        <v>60562.9</v>
      </c>
      <c r="K14" s="16">
        <v>53548.7</v>
      </c>
      <c r="L14" s="16">
        <v>30235</v>
      </c>
      <c r="M14" s="16">
        <v>92899.4</v>
      </c>
      <c r="N14" s="16">
        <v>20470.6</v>
      </c>
      <c r="O14" s="16">
        <v>11139.4</v>
      </c>
      <c r="P14" s="16">
        <v>18873.4</v>
      </c>
      <c r="Q14" s="16">
        <v>208317.5</v>
      </c>
      <c r="R14" s="37">
        <v>484694.8</v>
      </c>
      <c r="S14" s="37">
        <v>333937.4</v>
      </c>
      <c r="T14" s="16">
        <f>T9-T11-T12-T13</f>
        <v>299.29999999998836</v>
      </c>
      <c r="U14" s="16">
        <f>U9-U11-U12-U13</f>
        <v>1972.0439999999944</v>
      </c>
      <c r="V14" s="16">
        <v>2123</v>
      </c>
    </row>
    <row r="15" spans="1:22" s="13" customFormat="1" ht="15">
      <c r="A15" s="9">
        <v>12</v>
      </c>
      <c r="B15" s="39"/>
      <c r="C15" s="40"/>
      <c r="D15" s="40"/>
      <c r="E15" s="40"/>
      <c r="F15" s="40"/>
      <c r="G15" s="40"/>
      <c r="H15" s="40"/>
      <c r="I15" s="40"/>
      <c r="J15" s="40"/>
      <c r="K15" s="40"/>
      <c r="L15" s="40"/>
      <c r="M15" s="40"/>
      <c r="N15" s="40"/>
      <c r="O15" s="40"/>
      <c r="P15" s="40"/>
      <c r="Q15" s="40"/>
      <c r="R15" s="40"/>
      <c r="S15" s="40"/>
      <c r="T15" s="40"/>
      <c r="U15" s="40"/>
      <c r="V15" s="41"/>
    </row>
    <row r="16" spans="1:24" s="13" customFormat="1" ht="30">
      <c r="A16" s="9">
        <v>13</v>
      </c>
      <c r="B16" s="10" t="s">
        <v>14</v>
      </c>
      <c r="C16" s="25" t="s">
        <v>0</v>
      </c>
      <c r="D16" s="42">
        <f aca="true" t="shared" si="2" ref="D16:R16">IF(D4="","n/a",D4+D5+D6-D7-D9)</f>
        <v>6338769</v>
      </c>
      <c r="E16" s="42">
        <f t="shared" si="2"/>
        <v>8005538.9</v>
      </c>
      <c r="F16" s="43">
        <f t="shared" si="2"/>
        <v>8208585.3</v>
      </c>
      <c r="G16" s="43">
        <f t="shared" si="2"/>
        <v>8185951.6</v>
      </c>
      <c r="H16" s="43">
        <f t="shared" si="2"/>
        <v>8269469.9</v>
      </c>
      <c r="I16" s="43">
        <f t="shared" si="2"/>
        <v>8390958.2</v>
      </c>
      <c r="J16" s="43">
        <f t="shared" si="2"/>
        <v>8608801.599999998</v>
      </c>
      <c r="K16" s="43">
        <f t="shared" si="2"/>
        <v>8921373.700000001</v>
      </c>
      <c r="L16" s="43">
        <f t="shared" si="2"/>
        <v>2299862.86</v>
      </c>
      <c r="M16" s="43">
        <f t="shared" si="2"/>
        <v>2506356.1</v>
      </c>
      <c r="N16" s="43">
        <f t="shared" si="2"/>
        <v>2712167.8</v>
      </c>
      <c r="O16" s="43">
        <f t="shared" si="2"/>
        <v>2877364.3000000003</v>
      </c>
      <c r="P16" s="43">
        <f t="shared" si="2"/>
        <v>2975552.5</v>
      </c>
      <c r="Q16" s="44">
        <f t="shared" si="2"/>
        <v>2702868.8</v>
      </c>
      <c r="R16" s="44">
        <f t="shared" si="2"/>
        <v>2518278.5</v>
      </c>
      <c r="S16" s="44">
        <f>IF(S4="","n/a",S4+S5+S6-S7-S9)</f>
        <v>2329091.2000000007</v>
      </c>
      <c r="T16" s="44">
        <f>IF(T4="","n/a",T4+T5+T6-T7-T9)</f>
        <v>2640451.5</v>
      </c>
      <c r="U16" s="44">
        <f>IF(U4="","n/a",U4+U5+U6-U7-U9)</f>
        <v>480234.6</v>
      </c>
      <c r="V16" s="44">
        <v>840851.2</v>
      </c>
      <c r="W16" s="45"/>
      <c r="X16" s="45"/>
    </row>
    <row r="17" spans="23:24" s="45" customFormat="1" ht="15.75" customHeight="1">
      <c r="W17" s="46"/>
      <c r="X17" s="46"/>
    </row>
    <row r="18" spans="2:17" s="46" customFormat="1" ht="15" customHeight="1">
      <c r="B18" s="47" t="s">
        <v>15</v>
      </c>
      <c r="C18" s="47"/>
      <c r="D18" s="47"/>
      <c r="E18" s="47"/>
      <c r="F18" s="47"/>
      <c r="G18" s="47"/>
      <c r="H18" s="47"/>
      <c r="I18" s="47"/>
      <c r="J18" s="47"/>
      <c r="K18" s="47"/>
      <c r="L18" s="47"/>
      <c r="M18" s="47"/>
      <c r="N18" s="47"/>
      <c r="O18" s="47"/>
      <c r="P18" s="47"/>
      <c r="Q18" s="47"/>
    </row>
    <row r="19" spans="2:17" s="46" customFormat="1" ht="15">
      <c r="B19" s="48" t="s">
        <v>37</v>
      </c>
      <c r="C19" s="48"/>
      <c r="D19" s="48"/>
      <c r="E19" s="48"/>
      <c r="F19" s="48"/>
      <c r="G19" s="48"/>
      <c r="H19" s="48"/>
      <c r="I19" s="48"/>
      <c r="J19" s="48"/>
      <c r="K19" s="48"/>
      <c r="L19" s="48"/>
      <c r="M19" s="48"/>
      <c r="N19" s="48"/>
      <c r="O19" s="48"/>
      <c r="P19" s="48"/>
      <c r="Q19" s="48"/>
    </row>
    <row r="20" spans="2:24" s="46" customFormat="1" ht="14.25">
      <c r="B20" s="49"/>
      <c r="W20" s="50"/>
      <c r="X20" s="50"/>
    </row>
    <row r="21" spans="2:24" s="50" customFormat="1" ht="15">
      <c r="B21" s="51"/>
      <c r="W21" s="5"/>
      <c r="X21" s="5"/>
    </row>
  </sheetData>
  <sheetProtection/>
  <mergeCells count="6">
    <mergeCell ref="B18:Q18"/>
    <mergeCell ref="B19:Q19"/>
    <mergeCell ref="B1:S1"/>
    <mergeCell ref="A2:S2"/>
    <mergeCell ref="B10:S10"/>
    <mergeCell ref="B15:U15"/>
  </mergeCells>
  <printOptions/>
  <pageMargins left="0.7086614173228347" right="0.7086614173228347" top="0.7874015748031497" bottom="0.7874015748031497" header="0.31496062992125984" footer="0.31496062992125984"/>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C1" sqref="C1"/>
    </sheetView>
  </sheetViews>
  <sheetFormatPr defaultColWidth="9.140625" defaultRowHeight="15"/>
  <cols>
    <col min="1" max="1" width="50.28125" style="54" customWidth="1"/>
    <col min="2" max="2" width="97.8515625" style="54" customWidth="1"/>
    <col min="3" max="16384" width="9.140625" style="54" customWidth="1"/>
  </cols>
  <sheetData>
    <row r="1" spans="1:2" ht="14.25">
      <c r="A1" s="52" t="s">
        <v>20</v>
      </c>
      <c r="B1" s="53" t="s">
        <v>1</v>
      </c>
    </row>
    <row r="2" spans="1:2" ht="71.25">
      <c r="A2" s="52" t="s">
        <v>21</v>
      </c>
      <c r="B2" s="55" t="s">
        <v>22</v>
      </c>
    </row>
    <row r="3" spans="1:2" ht="28.5">
      <c r="A3" s="52" t="s">
        <v>23</v>
      </c>
      <c r="B3" s="56" t="s">
        <v>24</v>
      </c>
    </row>
    <row r="4" spans="1:2" ht="14.25">
      <c r="A4" s="52" t="s">
        <v>25</v>
      </c>
      <c r="B4" s="53" t="s">
        <v>17</v>
      </c>
    </row>
    <row r="5" spans="1:2" ht="85.5">
      <c r="A5" s="52" t="s">
        <v>26</v>
      </c>
      <c r="B5" s="56" t="s">
        <v>38</v>
      </c>
    </row>
    <row r="6" spans="1:2" ht="14.25">
      <c r="A6" s="52" t="s">
        <v>27</v>
      </c>
      <c r="B6" s="53" t="s">
        <v>28</v>
      </c>
    </row>
    <row r="7" spans="1:2" ht="85.5">
      <c r="A7" s="52" t="s">
        <v>29</v>
      </c>
      <c r="B7" s="56" t="s">
        <v>30</v>
      </c>
    </row>
    <row r="8" spans="1:2" ht="14.25">
      <c r="A8" s="52" t="s">
        <v>31</v>
      </c>
      <c r="B8" s="56" t="s">
        <v>18</v>
      </c>
    </row>
    <row r="9" spans="1:2" ht="28.5">
      <c r="A9" s="52" t="s">
        <v>32</v>
      </c>
      <c r="B9" s="56" t="s">
        <v>18</v>
      </c>
    </row>
    <row r="10" spans="1:2" ht="14.25">
      <c r="A10" s="57" t="s">
        <v>33</v>
      </c>
      <c r="B10" s="58" t="s">
        <v>18</v>
      </c>
    </row>
    <row r="11" spans="1:2" ht="14.25">
      <c r="A11" s="59"/>
      <c r="B11" s="60"/>
    </row>
    <row r="12" spans="1:2" ht="14.25">
      <c r="A12" s="59"/>
      <c r="B12" s="61"/>
    </row>
    <row r="13" spans="1:2" ht="14.25">
      <c r="A13" s="52" t="s">
        <v>34</v>
      </c>
      <c r="B13" s="62" t="s">
        <v>35</v>
      </c>
    </row>
    <row r="14" spans="1:2" ht="14.25">
      <c r="A14" s="52" t="s">
        <v>36</v>
      </c>
      <c r="B14" s="53" t="s">
        <v>19</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2019-10-28T04:43:46Z</cp:lastPrinted>
  <dcterms:created xsi:type="dcterms:W3CDTF">2011-05-01T09:55:58Z</dcterms:created>
  <dcterms:modified xsi:type="dcterms:W3CDTF">2023-11-28T12:17:12Z</dcterms:modified>
  <cp:category/>
  <cp:version/>
  <cp:contentType/>
  <cp:contentStatus/>
</cp:coreProperties>
</file>